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<sst xmlns="http://schemas.openxmlformats.org/spreadsheetml/2006/main" count="4" uniqueCount="4">
  <si>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Latitude</t>
  </si>
  <si>
    <t>Decimal Degrees</t>
  </si>
  <si>
    <t>Whole Degrees</t>
  </si>
  <si>
    <t>Whole Minutes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</si>
</sst>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00390625" style="0" customWidth="1"/>
    <col min="2" max="2" width="17.57421875" style="0" customWidth="1"/>
    <col min="3" max="3" width="14.8515625" style="0" bestFit="1" customWidth="1"/>
    <col min="4" max="4" width="14.4218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3" spans="1:4" ht="12.75">
      <c r="A3">
        <v>1</v>
      </c>
      <c r="B3" s="2">
        <f>-ATAN((6378*SIN(A3*PI()/180))/(42164-6378*COS(A3*PI()/180)))*180/PI()</f>
        <v>-0.17821166140033032</v>
      </c>
      <c r="C3">
        <f>CEILING(B3,-1)+1</f>
        <v>0</v>
      </c>
      <c r="D3">
        <f>ROUND((B3-C3)*60,0)*-1</f>
        <v>11</v>
      </c>
    </row>
    <row r="4" spans="1:4" ht="12.75">
      <c r="A4">
        <v>5</v>
      </c>
      <c r="B4" s="2">
        <f>-ATAN((6378*SIN(A4*PI()/180))/(42164-6378*COS(A4*PI()/180)))*180/PI()</f>
        <v>-0.8893253635753009</v>
      </c>
      <c r="C4">
        <f>CEILING(B4,-1)+1</f>
        <v>0</v>
      </c>
      <c r="D4">
        <f>ROUND((B4-C4)*60,0)*-1</f>
        <v>53</v>
      </c>
    </row>
    <row r="5" spans="1:4" ht="12.75">
      <c r="A5">
        <v>10</v>
      </c>
      <c r="B5" s="2">
        <f>-ATAN((6378*SIN(A5*PI()/180))/(42164-6378*COS(A5*PI()/180)))*180/PI()</f>
        <v>-1.767876958232239</v>
      </c>
      <c r="C5">
        <f>CEILING(B5,-1)+1</f>
        <v>-1</v>
      </c>
      <c r="D5">
        <f>ROUND((B5-C5)*60,0)*-1</f>
        <v>46</v>
      </c>
    </row>
    <row r="6" spans="1:4" ht="12.75">
      <c r="A6">
        <v>15</v>
      </c>
      <c r="B6" s="2">
        <f>-ATAN((6378*SIN(A6*PI()/180))/(42164-6378*COS(A6*PI()/180)))*180/PI()</f>
        <v>-2.625165673232145</v>
      </c>
      <c r="C6">
        <f>CEILING(B6,-1)+1</f>
        <v>-2</v>
      </c>
      <c r="D6">
        <f>ROUND((B6-C6)*60,0)*-1</f>
        <v>38</v>
      </c>
    </row>
    <row r="7" spans="1:4" ht="12.75">
      <c r="A7">
        <v>20</v>
      </c>
      <c r="B7" s="2">
        <f>-ATAN((6378*SIN(A7*PI()/180))/(42164-6378*COS(A7*PI()/180)))*180/PI()</f>
        <v>-3.4512540658265927</v>
      </c>
      <c r="C7">
        <f>CEILING(B7,-1)+1</f>
        <v>-3</v>
      </c>
      <c r="D7">
        <f>ROUND((B7-C7)*60,0)*-1</f>
        <v>27</v>
      </c>
    </row>
    <row r="8" spans="1:4" ht="12.75">
      <c r="A8">
        <v>25</v>
      </c>
      <c r="B8" s="2">
        <f>-ATAN((6378*SIN(A8*PI()/180))/(42164-6378*COS(A8*PI()/180)))*180/PI()</f>
        <v>-4.236990091681028</v>
      </c>
      <c r="C8">
        <f>CEILING(B8,-1)+1</f>
        <v>-4</v>
      </c>
      <c r="D8">
        <f>ROUND((B8-C8)*60,0)*-1</f>
        <v>14</v>
      </c>
    </row>
    <row r="9" spans="1:4" ht="12.75">
      <c r="A9">
        <v>30</v>
      </c>
      <c r="B9" s="2">
        <f>-ATAN((6378*SIN(A9*PI()/180))/(42164-6378*COS(A9*PI()/180)))*180/PI()</f>
        <v>-4.97419559675383</v>
      </c>
      <c r="C9">
        <f>CEILING(B9,-1)+1</f>
        <v>-4</v>
      </c>
      <c r="D9">
        <f>ROUND((B9-C9)*60,0)*-1</f>
        <v>58</v>
      </c>
    </row>
    <row r="10" spans="1:4" ht="12.75">
      <c r="A10">
        <v>35</v>
      </c>
      <c r="B10" s="2">
        <f>-ATAN((6378*SIN(A10*PI()/180))/(42164-6378*COS(A10*PI()/180)))*180/PI()</f>
        <v>-5.6558023055762865</v>
      </c>
      <c r="C10">
        <f>CEILING(B10,-1)+1</f>
        <v>-5</v>
      </c>
      <c r="D10">
        <f>ROUND((B10-C10)*60,0)*-1</f>
        <v>39</v>
      </c>
    </row>
    <row r="11" spans="1:4" ht="12.75">
      <c r="A11">
        <v>40</v>
      </c>
      <c r="B11" s="2">
        <f>-ATAN((6378*SIN(A11*PI()/180))/(42164-6378*COS(A11*PI()/180)))*180/PI()</f>
        <v>-6.275933010112329</v>
      </c>
      <c r="C11">
        <f>CEILING(B11,-1)+1</f>
        <v>-6</v>
      </c>
      <c r="D11">
        <f>ROUND((B11-C11)*60,0)*-1</f>
        <v>17</v>
      </c>
    </row>
    <row r="12" spans="1:4" ht="12.75">
      <c r="A12">
        <v>45</v>
      </c>
      <c r="B12" s="2">
        <f>-ATAN((6378*SIN(A12*PI()/180))/(42164-6378*COS(A12*PI()/180)))*180/PI()</f>
        <v>-6.829930211239727</v>
      </c>
      <c r="C12">
        <f>CEILING(B12,-1)+1</f>
        <v>-6</v>
      </c>
      <c r="D12">
        <f>ROUND((B12-C12)*60,0)*-1</f>
        <v>50</v>
      </c>
    </row>
    <row r="13" spans="1:4" ht="12.75">
      <c r="A13">
        <v>50</v>
      </c>
      <c r="B13" s="2">
        <f>-ATAN((6378*SIN(A13*PI()/180))/(42164-6378*COS(A13*PI()/180)))*180/PI()</f>
        <v>-7.314338074294104</v>
      </c>
      <c r="C13">
        <f>CEILING(B13,-1)+1</f>
        <v>-7</v>
      </c>
      <c r="D13">
        <f>ROUND((B13-C13)*60,0)*-1</f>
        <v>19</v>
      </c>
    </row>
    <row r="14" spans="1:4" ht="12.75">
      <c r="A14">
        <v>55</v>
      </c>
      <c r="B14" s="2">
        <f>-ATAN((6378*SIN(A14*PI()/180))/(42164-6378*COS(A14*PI()/180)))*180/PI()</f>
        <v>-7.72684595744901</v>
      </c>
      <c r="C14">
        <f>CEILING(B14,-1)+1</f>
        <v>-7</v>
      </c>
      <c r="D14">
        <f>ROUND((B14-C14)*60,0)*-1</f>
        <v>44</v>
      </c>
    </row>
    <row r="15" spans="1:4" ht="12.75">
      <c r="A15">
        <v>60</v>
      </c>
      <c r="B15" s="2">
        <f>-ATAN((6378*SIN(A15*PI()/180))/(42164-6378*COS(A15*PI()/180)))*180/PI()</f>
        <v>-8.066202923559178</v>
      </c>
      <c r="C15">
        <f>CEILING(B15,-1)+1</f>
        <v>-8</v>
      </c>
      <c r="D15">
        <f>ROUND((B15-C15)*60,0)*-1</f>
        <v>4</v>
      </c>
    </row>
    <row r="16" spans="1:4" ht="12.75">
      <c r="A16">
        <v>65</v>
      </c>
      <c r="B16" s="2">
        <f>-ATAN((6378*SIN(A16*PI()/180))/(42164-6378*COS(A16*PI()/180)))*180/PI()</f>
        <v>-8.332112706147443</v>
      </c>
      <c r="C16">
        <f>CEILING(B16,-1)+1</f>
        <v>-8</v>
      </c>
      <c r="D16">
        <f>ROUND((B16-C16)*60,0)*-1</f>
        <v>20</v>
      </c>
    </row>
    <row r="17" spans="1:4" ht="12.75">
      <c r="A17">
        <v>70</v>
      </c>
      <c r="B17" s="2">
        <f>-ATAN((6378*SIN(A17*PI()/180))/(42164-6378*COS(A17*PI()/180)))*180/PI()</f>
        <v>-8.525117832888764</v>
      </c>
      <c r="C17">
        <f>CEILING(B17,-1)+1</f>
        <v>-8</v>
      </c>
      <c r="D17">
        <f>ROUND((B17-C17)*60,0)*-1</f>
        <v>32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Misti Software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Misti</dc:creator>
  <cp:keywords/>
  <dc:description/>
  <cp:lastModifiedBy>Jim Misti</cp:lastModifiedBy>
  <dcterms:created xsi:type="dcterms:W3CDTF">2007-01-16T03:21:25Z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